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0" yWindow="0" windowWidth="28800" windowHeight="11835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  <c r="C6" i="1"/>
  <c r="D6" i="1"/>
  <c r="E6" i="1"/>
  <c r="F6" i="1"/>
  <c r="G6" i="1"/>
  <c r="B6" i="1"/>
  <c r="D35" i="1"/>
  <c r="G35" i="1" s="1"/>
  <c r="G34" i="1"/>
  <c r="D34" i="1"/>
  <c r="D33" i="1"/>
  <c r="G33" i="1" s="1"/>
  <c r="C31" i="1"/>
  <c r="D31" i="1"/>
  <c r="E31" i="1"/>
  <c r="F31" i="1"/>
  <c r="G31" i="1"/>
  <c r="B31" i="1"/>
  <c r="D32" i="1"/>
  <c r="G32" i="1" s="1"/>
  <c r="C23" i="1"/>
  <c r="D23" i="1"/>
  <c r="E23" i="1"/>
  <c r="F23" i="1"/>
  <c r="G23" i="1"/>
  <c r="B23" i="1"/>
  <c r="D25" i="1"/>
  <c r="G25" i="1" s="1"/>
  <c r="D24" i="1"/>
  <c r="G24" i="1" s="1"/>
  <c r="C26" i="1"/>
  <c r="D26" i="1"/>
  <c r="E26" i="1"/>
  <c r="F26" i="1"/>
  <c r="G26" i="1"/>
  <c r="B26" i="1"/>
  <c r="D30" i="1"/>
  <c r="G30" i="1" s="1"/>
  <c r="D29" i="1"/>
  <c r="G29" i="1" s="1"/>
  <c r="D28" i="1"/>
  <c r="G28" i="1" s="1"/>
  <c r="D27" i="1"/>
  <c r="G27" i="1" s="1"/>
  <c r="C19" i="1"/>
  <c r="D19" i="1"/>
  <c r="E19" i="1"/>
  <c r="F19" i="1"/>
  <c r="G19" i="1"/>
  <c r="B19" i="1"/>
  <c r="D22" i="1"/>
  <c r="G22" i="1" s="1"/>
  <c r="D21" i="1"/>
  <c r="G21" i="1" s="1"/>
  <c r="D20" i="1"/>
  <c r="G20" i="1" s="1"/>
  <c r="C10" i="1"/>
  <c r="D10" i="1"/>
  <c r="E10" i="1"/>
  <c r="F10" i="1"/>
  <c r="G10" i="1"/>
  <c r="B10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C7" i="1"/>
  <c r="D7" i="1"/>
  <c r="E7" i="1"/>
  <c r="F7" i="1"/>
  <c r="G7" i="1"/>
  <c r="B7" i="1"/>
  <c r="G9" i="1"/>
  <c r="D9" i="1"/>
  <c r="D8" i="1"/>
  <c r="G8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<sst xmlns="http://schemas.openxmlformats.org/spreadsheetml/2006/main" count="43" uniqueCount="43">
  <si>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</si>
  <si>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</si>
  <si>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</si>
  <si>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</si>
  <si>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</si>
  <si>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</si>
  <si>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</si>
  <si>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</si>
  <si>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</si>
  <si>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</si>
  <si>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</si>
  <si>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</si>
  <si>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</si>
  <si>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</si>
  <si>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</si>
  <si>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</si>
  <si>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</si>
  <si>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</si>
  <si>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</si>
  <si>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</si>
  <si>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</si>
  <si>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</si>
  <si>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</si>
  <si>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</si>
  <si>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</si>
  <si>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</si>
  <si>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</si>
  <si>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</si>
  <si>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</si>
  <si>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</si>
  <si>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</si>
  <si>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</si>
  <si>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</si>
  <si>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</si>
  <si>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</si>
  <si>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</si>
  <si>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</si>
  <si>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</si>
  <si>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</si>
  <si>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</si>
  <si>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</si>
  <si>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Junta Municipal de Agua Potable y Alcantarillado de Acámbaro, Gto.
Gasto por Categoría Programática
Del 1 de Enero al 30 de Septiembre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</si>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</sst>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5" fillId="0" borderId="0" xfId="0" applyFont="1"/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44</xdr:row>
      <xdr:rowOff>19050</xdr:rowOff>
    </xdr:from>
    <xdr:to>
      <xdr:col>0</xdr:col>
      <xdr:colOff>3303378</xdr:colOff>
      <xdr:row>53</xdr:row>
      <xdr:rowOff>9524</xdr:rowOff>
    </xdr:to>
    <xdr:sp macro="" textlink="">
      <xdr:nvSpPr>
        <xdr:cNvPr id="2" name="CuadroTexto 1"/>
        <xdr:cNvSpPr txBox="1"/>
      </xdr:nvSpPr>
      <xdr:spPr>
        <a:xfrm>
          <a:off x="1285875" y="7324725"/>
          <a:ext cx="201750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238125</xdr:colOff>
      <xdr:row>44</xdr:row>
      <xdr:rowOff>38100</xdr:rowOff>
    </xdr:from>
    <xdr:to>
      <xdr:col>5</xdr:col>
      <xdr:colOff>876300</xdr:colOff>
      <xdr:row>52</xdr:row>
      <xdr:rowOff>102259</xdr:rowOff>
    </xdr:to>
    <xdr:sp macro="" textlink="">
      <xdr:nvSpPr>
        <xdr:cNvPr id="3" name="CuadroTexto 2"/>
        <xdr:cNvSpPr txBox="1"/>
      </xdr:nvSpPr>
      <xdr:spPr>
        <a:xfrm>
          <a:off x="5372100" y="7343775"/>
          <a:ext cx="241935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zoomScaleSheetLayoutView="90" workbookViewId="0">
      <selection activeCell="A17" sqref="A1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55011483</v>
      </c>
      <c r="C6" s="10">
        <f t="shared" ref="C6:G6" si="0">+C7+C10+C19+C23+C26+C31</f>
        <v>21022152.41</v>
      </c>
      <c r="D6" s="10">
        <f t="shared" si="0"/>
        <v>76033635.409999996</v>
      </c>
      <c r="E6" s="10">
        <f t="shared" si="0"/>
        <v>55658223.609999999</v>
      </c>
      <c r="F6" s="10">
        <f t="shared" si="0"/>
        <v>55630245.270000003</v>
      </c>
      <c r="G6" s="10">
        <f t="shared" si="0"/>
        <v>20375411.799999997</v>
      </c>
    </row>
    <row r="7" spans="1:7" x14ac:dyDescent="0.2">
      <c r="A7" s="21" t="s">
        <v>11</v>
      </c>
      <c r="B7" s="11">
        <f>+B8+B9</f>
        <v>0</v>
      </c>
      <c r="C7" s="11">
        <f t="shared" ref="C7:G7" si="1">+C8+C9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21" t="s">
        <v>14</v>
      </c>
      <c r="B10" s="11">
        <f>SUM(B11:B18)</f>
        <v>55011483</v>
      </c>
      <c r="C10" s="11">
        <f t="shared" ref="C10:G10" si="2">SUM(C11:C18)</f>
        <v>21022152.41</v>
      </c>
      <c r="D10" s="11">
        <f t="shared" si="2"/>
        <v>76033635.409999996</v>
      </c>
      <c r="E10" s="11">
        <f t="shared" si="2"/>
        <v>55658223.609999999</v>
      </c>
      <c r="F10" s="11">
        <f t="shared" si="2"/>
        <v>55630245.270000003</v>
      </c>
      <c r="G10" s="11">
        <f t="shared" si="2"/>
        <v>20375411.799999997</v>
      </c>
    </row>
    <row r="11" spans="1:7" x14ac:dyDescent="0.2">
      <c r="A11" s="22" t="s">
        <v>15</v>
      </c>
      <c r="B11" s="12">
        <v>55011483</v>
      </c>
      <c r="C11" s="12">
        <v>21022152.41</v>
      </c>
      <c r="D11" s="12">
        <f t="shared" ref="D11:D18" si="3">B11+C11</f>
        <v>76033635.409999996</v>
      </c>
      <c r="E11" s="12">
        <v>55658223.609999999</v>
      </c>
      <c r="F11" s="12">
        <v>55630245.270000003</v>
      </c>
      <c r="G11" s="12">
        <f t="shared" ref="G11:G18" si="4">D11-E11</f>
        <v>20375411.799999997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5">SUM(C20:C22)</f>
        <v>0</v>
      </c>
      <c r="D19" s="11">
        <f t="shared" si="5"/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8">SUM(C24:C25)</f>
        <v>0</v>
      </c>
      <c r="D23" s="11">
        <f t="shared" si="8"/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1">SUM(C27:C30)</f>
        <v>0</v>
      </c>
      <c r="D26" s="11">
        <f t="shared" si="11"/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21" t="s">
        <v>35</v>
      </c>
      <c r="B31" s="11">
        <f>+B32</f>
        <v>0</v>
      </c>
      <c r="C31" s="11">
        <f t="shared" ref="C31:G31" si="14">+C32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+B6+B33+B34+B35</f>
        <v>55011483</v>
      </c>
      <c r="C37" s="15">
        <f t="shared" ref="C37:G37" si="17">+C6+C33+C34+C35</f>
        <v>21022152.41</v>
      </c>
      <c r="D37" s="15">
        <f t="shared" si="17"/>
        <v>76033635.409999996</v>
      </c>
      <c r="E37" s="15">
        <f t="shared" si="17"/>
        <v>55658223.609999999</v>
      </c>
      <c r="F37" s="15">
        <f t="shared" si="17"/>
        <v>55630245.270000003</v>
      </c>
      <c r="G37" s="15">
        <f t="shared" si="17"/>
        <v>20375411.799999997</v>
      </c>
    </row>
    <row r="39" spans="1:7" x14ac:dyDescent="0.2">
      <c r="A39" s="31" t="s">
        <v>42</v>
      </c>
    </row>
  </sheetData>
  <sheetProtection formatCells="0" formatColumns="0" formatRows="0" autoFilter="0"/>
  <protectedRanges>
    <protectedRange sqref="A38:G38 A54:G65523" name="Rango1"/>
    <protectedRange sqref="A11:A18 A20:A22 A24:A25 A27:A30 A32 A8:A9 A36:G36 B7:G7 B10:G10 B19:G19 B26:G26 B23:G23 B31:G31" name="Rango1_3"/>
    <protectedRange sqref="B4:G6" name="Rango1_2_2"/>
    <protectedRange sqref="A37:G37" name="Rango1_1_2"/>
    <protectedRange sqref="B8:G9" name="Rango1_3_1"/>
    <protectedRange sqref="B11:G18" name="Rango1_3_2"/>
    <protectedRange sqref="B20:G22" name="Rango1_3_3"/>
    <protectedRange sqref="B27:G30" name="Rango1_3_4"/>
    <protectedRange sqref="B24:G25" name="Rango1_3_5"/>
    <protectedRange sqref="B32:G32" name="Rango1_3_6"/>
    <protectedRange sqref="B33:G33" name="Rango1_3_7"/>
    <protectedRange sqref="B34:G34" name="Rango1_3_8"/>
    <protectedRange sqref="B35:G35" name="Rango1_3_9"/>
    <protectedRange sqref="A39:G53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dcterms:created xsi:type="dcterms:W3CDTF">2012-12-11T21:13:37Z</dcterms:created>
  <dcterms:modified xsi:type="dcterms:W3CDTF">2024-10-30T16:40:34Z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